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AWING MACHINES\"/>
    </mc:Choice>
  </mc:AlternateContent>
  <bookViews>
    <workbookView xWindow="480" yWindow="120" windowWidth="24240" windowHeight="12585"/>
  </bookViews>
  <sheets>
    <sheet name="Maintenance" sheetId="4" r:id="rId1"/>
  </sheets>
  <calcPr calcId="162913"/>
</workbook>
</file>

<file path=xl/calcChain.xml><?xml version="1.0" encoding="utf-8"?>
<calcChain xmlns="http://schemas.openxmlformats.org/spreadsheetml/2006/main">
  <c r="M65" i="4" l="1"/>
  <c r="M61" i="4"/>
  <c r="H57" i="4"/>
  <c r="M57" i="4" s="1"/>
  <c r="H52" i="4"/>
  <c r="M52" i="4" s="1"/>
  <c r="G47" i="4"/>
  <c r="M47" i="4" s="1"/>
  <c r="G29" i="4" l="1"/>
  <c r="H34" i="4"/>
  <c r="L16" i="4"/>
  <c r="L15" i="4"/>
  <c r="L13" i="4"/>
  <c r="L14" i="4" l="1"/>
  <c r="L18" i="4" s="1"/>
  <c r="H39" i="4" l="1"/>
  <c r="M39" i="4" s="1"/>
  <c r="M34" i="4"/>
  <c r="M29" i="4"/>
  <c r="M63" i="4" l="1"/>
</calcChain>
</file>

<file path=xl/sharedStrings.xml><?xml version="1.0" encoding="utf-8"?>
<sst xmlns="http://schemas.openxmlformats.org/spreadsheetml/2006/main" count="132" uniqueCount="79">
  <si>
    <t>(A)</t>
  </si>
  <si>
    <t>(B)</t>
  </si>
  <si>
    <t>(C)</t>
  </si>
  <si>
    <t>(D)</t>
  </si>
  <si>
    <t>Authorized Signature: _______________________________________________ Date: ________________________</t>
  </si>
  <si>
    <t>Printed Name and Title: ___________________________________________________________________________</t>
  </si>
  <si>
    <t>Offeror Address: ________________________________________________________________________________</t>
  </si>
  <si>
    <t>Location(s) from which services will be performed (City/State): ___________________________________________</t>
  </si>
  <si>
    <t xml:space="preserve">FEIN: _________________________________________    </t>
  </si>
  <si>
    <t xml:space="preserve"> eMM # ___________________________________</t>
  </si>
  <si>
    <t xml:space="preserve">Contact Information of Above Authorized Signatory:     Telephone: (____) ____-- ______________  </t>
  </si>
  <si>
    <t>Fax: (____) ____--_________________</t>
  </si>
  <si>
    <t>E-mail: ______________________________________________________________</t>
  </si>
  <si>
    <t>Offeror Name: ________________________________________________________________________________</t>
  </si>
  <si>
    <t>LOTTERY DRAWING MACHINES AND RELATED MAINTENANCE SERVICES (#2018-06)</t>
  </si>
  <si>
    <t>Bonus Match 5 Drawing Machine &amp; Ball Sets</t>
  </si>
  <si>
    <t>Pick 3 Drawing Machine &amp; Ball Sets</t>
  </si>
  <si>
    <t>Pick 4 Drawing Machine &amp; Ball Sets</t>
  </si>
  <si>
    <t>Multi-Match/5 Card Cash Drawing Machine &amp; Ball Sets</t>
  </si>
  <si>
    <t>Quantity</t>
  </si>
  <si>
    <t>Price per Machine</t>
  </si>
  <si>
    <t>Total Amount</t>
  </si>
  <si>
    <t>$</t>
  </si>
  <si>
    <t>1)</t>
  </si>
  <si>
    <t>Preventive Maintenance Service - Price per Machine per Service</t>
  </si>
  <si>
    <t>PER YEAR</t>
  </si>
  <si>
    <t>TOTAL ESTIMATED ANNUAL PRICE FOR</t>
  </si>
  <si>
    <t>PREVENTIVE MAINTENANCE</t>
  </si>
  <si>
    <t>2)</t>
  </si>
  <si>
    <t>Non-Emergency Repair Service - Forty-eight (48) Hours Response Time - Hourly Rate</t>
  </si>
  <si>
    <t>X 2 HOURS PER</t>
  </si>
  <si>
    <t>SERVICE CALL</t>
  </si>
  <si>
    <t>CALLS/YEAR</t>
  </si>
  <si>
    <t>X 3 SERVICE    =</t>
  </si>
  <si>
    <t xml:space="preserve">3) </t>
  </si>
  <si>
    <t>(PRICE/MACHINE/SERVICE)</t>
  </si>
  <si>
    <t>(HOURLY RATE)</t>
  </si>
  <si>
    <t xml:space="preserve">              (C)</t>
  </si>
  <si>
    <t>NON-EMERGENCY REPAIRS</t>
  </si>
  <si>
    <t>X 6 Machines</t>
  </si>
  <si>
    <t xml:space="preserve">  X 1 SERVICE         =</t>
  </si>
  <si>
    <t xml:space="preserve">     CALLS/YEAR</t>
  </si>
  <si>
    <t>EMERGENCY REPAIRS</t>
  </si>
  <si>
    <t>B-2: FINANCIAL PROPOSAL FORM</t>
  </si>
  <si>
    <t>as provided in the Financial Proposal Instructions. Do not amend, alter or leave blank any items on the Financial Proposal Form. Failure to adhere</t>
  </si>
  <si>
    <t xml:space="preserve">The Offeror shall state it price to provide all service, equipment, and personnel required by this RFP as stated in 2.3.2 SERVICES REQUIRED - </t>
  </si>
  <si>
    <t xml:space="preserve"> </t>
  </si>
  <si>
    <t>CALL/YEAR</t>
  </si>
  <si>
    <t xml:space="preserve">X 1 SERVICE      = </t>
  </si>
  <si>
    <t>X 3 SERVICE     =</t>
  </si>
  <si>
    <t>X 4 SERVICES   =</t>
  </si>
  <si>
    <t>Submitted By:____________________________________</t>
  </si>
  <si>
    <t xml:space="preserve">TOTAL PROPOSED PRICE: 5 YEAR CONTRACT = I + II                                         </t>
  </si>
  <si>
    <t xml:space="preserve">The Offeror shall state its price to provide all services, equipment and personnel required by this RFP as stated in 2.3.3. SERVICE REQUIRED - </t>
  </si>
  <si>
    <t>to any of these instructions may result in the Proposal being determined not reasonably susceptible of being selected for award.</t>
  </si>
  <si>
    <t>(I)</t>
  </si>
  <si>
    <t>(II)</t>
  </si>
  <si>
    <t>(BASIS OF AWARD)</t>
  </si>
  <si>
    <t>if exercised, the final 6-month renewal (for transitioning), if exercised, and any other extensions.</t>
  </si>
  <si>
    <t>All Fees proposed shall be fixed prices for the entire 5-year term of the base Contract.  These Fees shall be the same for the Renewal Option period</t>
  </si>
  <si>
    <t>I. DRAWING MACHINES AND BALL SETS</t>
  </si>
  <si>
    <t>DRAWING MACHINES AND BALL SETS. The price shall be expressed as a FIXED PRICE.</t>
  </si>
  <si>
    <t>II. MAINTENANCE AND REPAIR SERVICES</t>
  </si>
  <si>
    <t>MAINTENANCE AND REPAIR SERVICES. Each price shall be expressed as a FIXED UNIT PRICE.</t>
  </si>
  <si>
    <t>The Financial Proposal Form shall contain all price information in the format specified on these pages. Complete the Financial Proposal Form only</t>
  </si>
  <si>
    <t>NEW DRAWING MACHINES PROVIDED UNDER THIS CONTRACT</t>
  </si>
  <si>
    <t>EXISTING DRAWING MACHINES CURRENTLY IN MLGCA INVENTORY</t>
  </si>
  <si>
    <t>4)</t>
  </si>
  <si>
    <t>5)</t>
  </si>
  <si>
    <t xml:space="preserve">6) </t>
  </si>
  <si>
    <t>X 8 Machines</t>
  </si>
  <si>
    <t>X 2 SERVICES   =</t>
  </si>
  <si>
    <t>X 2 SERVICE     =</t>
  </si>
  <si>
    <t>(E)</t>
  </si>
  <si>
    <t xml:space="preserve">              (F)</t>
  </si>
  <si>
    <t xml:space="preserve">TOTAL PROPOSED PRICE FOR MAINTENANCE SERVICES 5 YEAR CONTRACT                                </t>
  </si>
  <si>
    <t>TOTAL PROPOSED PRICE FOR DRAWING MACHINES AND BALL SETS = A + B + C + D =</t>
  </si>
  <si>
    <t>TOTAL PROPOSED ANNUAL PRICE FOR MAINTENANCE SERVICES - A + B + C + D + E + F =</t>
  </si>
  <si>
    <t>Emergency Repair Service - Four (4) Hours Response Time - 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</si>
</sst>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0" fontId="0" fillId="0" borderId="0" xfId="0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/>
    <xf numFmtId="4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0" xfId="0" applyBorder="1" applyAlignment="1"/>
    <xf numFmtId="0" fontId="7" fillId="0" borderId="0" xfId="0" applyFont="1" applyBorder="1" applyAlignment="1"/>
    <xf numFmtId="0" fontId="0" fillId="0" borderId="0" xfId="0" applyAlignment="1"/>
    <xf numFmtId="0" fontId="5" fillId="0" borderId="0" xfId="0" applyFont="1" applyBorder="1" applyAlignment="1"/>
    <xf numFmtId="0" fontId="9" fillId="0" borderId="0" xfId="0" applyFont="1" applyBorder="1" applyAlignment="1"/>
    <xf numFmtId="0" fontId="5" fillId="0" borderId="0" xfId="0" applyFont="1" applyAlignment="1">
      <alignment horizontal="center" vertic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1" applyNumberFormat="1" applyFont="1" applyBorder="1" applyAlignment="1">
      <alignment horizontal="center"/>
    </xf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3" xfId="0" applyBorder="1"/>
    <xf numFmtId="44" fontId="0" fillId="0" borderId="3" xfId="1" applyFont="1" applyBorder="1"/>
    <xf numFmtId="0" fontId="1" fillId="0" borderId="0" xfId="0" applyFont="1" applyAlignment="1"/>
    <xf numFmtId="44" fontId="8" fillId="0" borderId="4" xfId="0" applyNumberFormat="1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11" xfId="0" applyFont="1" applyBorder="1"/>
    <xf numFmtId="0" fontId="6" fillId="0" borderId="10" xfId="0" applyFont="1" applyBorder="1"/>
    <xf numFmtId="44" fontId="6" fillId="0" borderId="11" xfId="1" applyFont="1" applyBorder="1"/>
    <xf numFmtId="0" fontId="6" fillId="0" borderId="12" xfId="0" applyFont="1" applyBorder="1"/>
    <xf numFmtId="0" fontId="6" fillId="0" borderId="9" xfId="0" applyFont="1" applyBorder="1"/>
    <xf numFmtId="44" fontId="6" fillId="0" borderId="9" xfId="1" applyFont="1" applyBorder="1"/>
    <xf numFmtId="0" fontId="12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4" xfId="0" applyFont="1" applyBorder="1"/>
    <xf numFmtId="0" fontId="2" fillId="0" borderId="7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/>
    </xf>
    <xf numFmtId="4" fontId="0" fillId="0" borderId="4" xfId="0" applyNumberFormat="1" applyBorder="1" applyAlignment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topLeftCell="A10" zoomScaleNormal="100" workbookViewId="0">
      <selection activeCell="Q38" sqref="Q38"/>
    </sheetView>
  </sheetViews>
  <sheetFormatPr defaultRowHeight="15" x14ac:dyDescent="0.25"/>
  <cols>
    <col min="1" max="1" width="4" customWidth="1"/>
    <col min="2" max="2" width="1.85546875" customWidth="1"/>
    <col min="3" max="4" width="10.85546875" customWidth="1"/>
    <col min="5" max="5" width="13" customWidth="1"/>
    <col min="6" max="6" width="6" customWidth="1"/>
    <col min="8" max="8" width="8.140625" customWidth="1"/>
    <col min="9" max="9" width="11.5703125" bestFit="1" customWidth="1"/>
    <col min="10" max="10" width="0.5703125" hidden="1" customWidth="1"/>
    <col min="11" max="11" width="23.28515625" customWidth="1"/>
    <col min="12" max="12" width="13.42578125" customWidth="1"/>
    <col min="13" max="13" width="17.85546875" customWidth="1"/>
    <col min="15" max="15" width="3.85546875" customWidth="1"/>
  </cols>
  <sheetData>
    <row r="1" spans="1:15" ht="15.75" x14ac:dyDescent="0.25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.75" x14ac:dyDescent="0.25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4" spans="1:15" x14ac:dyDescent="0.25">
      <c r="A4" s="57" t="s">
        <v>64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x14ac:dyDescent="0.25">
      <c r="A5" s="57" t="s">
        <v>44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x14ac:dyDescent="0.25">
      <c r="A6" s="63" t="s">
        <v>54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8" spans="1:15" ht="15.75" x14ac:dyDescent="0.25">
      <c r="A8" s="65" t="s">
        <v>60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17"/>
    </row>
    <row r="9" spans="1:15" x14ac:dyDescent="0.25">
      <c r="A9" s="57" t="s">
        <v>45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5" x14ac:dyDescent="0.25">
      <c r="A10" s="63" t="s">
        <v>61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2" spans="1:15" ht="30" x14ac:dyDescent="0.25">
      <c r="A12" s="24"/>
      <c r="B12" s="22"/>
      <c r="C12" s="22"/>
      <c r="D12" s="22"/>
      <c r="E12" s="22"/>
      <c r="F12" s="22"/>
      <c r="G12" s="22"/>
      <c r="H12" s="23"/>
      <c r="I12" s="25" t="s">
        <v>20</v>
      </c>
      <c r="J12" s="26"/>
      <c r="K12" s="27" t="s">
        <v>19</v>
      </c>
      <c r="L12" s="67" t="s">
        <v>21</v>
      </c>
      <c r="M12" s="67"/>
      <c r="N12" s="4"/>
    </row>
    <row r="13" spans="1:15" x14ac:dyDescent="0.25">
      <c r="A13" s="32" t="s">
        <v>16</v>
      </c>
      <c r="B13" s="32"/>
      <c r="C13" s="32"/>
      <c r="D13" s="33"/>
      <c r="E13" s="34"/>
      <c r="F13" s="34"/>
      <c r="G13" s="34"/>
      <c r="H13" s="23"/>
      <c r="I13" s="29"/>
      <c r="J13" s="19"/>
      <c r="K13" s="21">
        <v>2</v>
      </c>
      <c r="L13" s="20">
        <f>I13*K13</f>
        <v>0</v>
      </c>
      <c r="M13" s="26" t="s">
        <v>0</v>
      </c>
      <c r="N13" s="4"/>
    </row>
    <row r="14" spans="1:15" x14ac:dyDescent="0.25">
      <c r="A14" s="32" t="s">
        <v>17</v>
      </c>
      <c r="B14" s="32"/>
      <c r="C14" s="35"/>
      <c r="D14" s="33"/>
      <c r="E14" s="34"/>
      <c r="F14" s="34"/>
      <c r="G14" s="34"/>
      <c r="H14" s="23"/>
      <c r="I14" s="29"/>
      <c r="J14" s="19"/>
      <c r="K14" s="21">
        <v>2</v>
      </c>
      <c r="L14" s="20">
        <f>I14*K14</f>
        <v>0</v>
      </c>
      <c r="M14" s="26" t="s">
        <v>1</v>
      </c>
      <c r="N14" s="4"/>
    </row>
    <row r="15" spans="1:15" x14ac:dyDescent="0.25">
      <c r="A15" s="32" t="s">
        <v>15</v>
      </c>
      <c r="B15" s="32"/>
      <c r="C15" s="32"/>
      <c r="D15" s="33"/>
      <c r="E15" s="34"/>
      <c r="F15" s="34"/>
      <c r="G15" s="36"/>
      <c r="H15" s="23"/>
      <c r="I15" s="29"/>
      <c r="J15" s="19"/>
      <c r="K15" s="21">
        <v>1</v>
      </c>
      <c r="L15" s="20">
        <f t="shared" ref="L15:L16" si="0">I15*K15</f>
        <v>0</v>
      </c>
      <c r="M15" s="26" t="s">
        <v>2</v>
      </c>
      <c r="N15" s="4"/>
    </row>
    <row r="16" spans="1:15" x14ac:dyDescent="0.25">
      <c r="A16" s="32" t="s">
        <v>18</v>
      </c>
      <c r="B16" s="32"/>
      <c r="C16" s="32"/>
      <c r="D16" s="35"/>
      <c r="E16" s="37"/>
      <c r="F16" s="38"/>
      <c r="G16" s="39"/>
      <c r="H16" s="28"/>
      <c r="I16" s="29"/>
      <c r="J16" s="19"/>
      <c r="K16" s="21">
        <v>1</v>
      </c>
      <c r="L16" s="20">
        <f t="shared" si="0"/>
        <v>0</v>
      </c>
      <c r="M16" s="26" t="s">
        <v>3</v>
      </c>
      <c r="N16" s="4"/>
    </row>
    <row r="17" spans="1:17" x14ac:dyDescent="0.25">
      <c r="G17" s="18"/>
      <c r="H17" s="18"/>
      <c r="I17" s="18" t="s">
        <v>46</v>
      </c>
    </row>
    <row r="18" spans="1:17" ht="15.75" thickBot="1" x14ac:dyDescent="0.3">
      <c r="C18" s="68" t="s">
        <v>76</v>
      </c>
      <c r="D18" s="68"/>
      <c r="E18" s="68"/>
      <c r="F18" s="68"/>
      <c r="G18" s="68"/>
      <c r="H18" s="68"/>
      <c r="I18" s="68"/>
      <c r="J18" s="68"/>
      <c r="K18" s="68"/>
      <c r="L18" s="31">
        <f>SUM(L13:L17)</f>
        <v>0</v>
      </c>
      <c r="M18" s="51" t="s">
        <v>55</v>
      </c>
    </row>
    <row r="21" spans="1:17" ht="15.75" x14ac:dyDescent="0.25">
      <c r="A21" s="65" t="s">
        <v>62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7" ht="15.75" x14ac:dyDescent="0.25">
      <c r="A22" s="50" t="s">
        <v>53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7" ht="15.75" x14ac:dyDescent="0.25">
      <c r="A23" s="66" t="s">
        <v>63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5" spans="1:17" x14ac:dyDescent="0.25">
      <c r="A25" s="56" t="s">
        <v>65</v>
      </c>
    </row>
    <row r="26" spans="1:17" ht="15.75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7" ht="15.75" x14ac:dyDescent="0.25">
      <c r="A27" s="10" t="s">
        <v>23</v>
      </c>
      <c r="B27" s="15" t="s">
        <v>24</v>
      </c>
      <c r="C27" s="16"/>
      <c r="D27" s="16"/>
      <c r="E27" s="16"/>
      <c r="F27" s="16"/>
      <c r="G27" s="16"/>
      <c r="H27" s="16"/>
      <c r="I27" s="13"/>
      <c r="J27" s="13"/>
      <c r="K27" s="13"/>
      <c r="L27" s="13"/>
      <c r="M27" s="13"/>
      <c r="N27" s="13"/>
      <c r="O27" s="12"/>
    </row>
    <row r="28" spans="1:17" x14ac:dyDescent="0.25">
      <c r="L28" s="4"/>
      <c r="M28" s="4"/>
      <c r="N28" s="4"/>
    </row>
    <row r="29" spans="1:17" ht="15.75" thickBot="1" x14ac:dyDescent="0.3">
      <c r="B29" s="7" t="s">
        <v>22</v>
      </c>
      <c r="C29" s="8"/>
      <c r="D29" s="7"/>
      <c r="E29" s="5" t="s">
        <v>39</v>
      </c>
      <c r="F29" s="7" t="s">
        <v>22</v>
      </c>
      <c r="G29" s="59">
        <f>C29*6</f>
        <v>0</v>
      </c>
      <c r="H29" s="59"/>
      <c r="I29" s="59"/>
      <c r="J29" s="5"/>
      <c r="K29" s="42" t="s">
        <v>50</v>
      </c>
      <c r="L29" s="7" t="s">
        <v>22</v>
      </c>
      <c r="M29" s="8">
        <f>G29*4</f>
        <v>0</v>
      </c>
      <c r="N29" s="9" t="s">
        <v>0</v>
      </c>
      <c r="Q29" s="6"/>
    </row>
    <row r="30" spans="1:17" x14ac:dyDescent="0.25">
      <c r="B30" s="40" t="s">
        <v>35</v>
      </c>
      <c r="J30" s="5"/>
      <c r="K30" s="42" t="s">
        <v>25</v>
      </c>
      <c r="L30" s="40" t="s">
        <v>26</v>
      </c>
      <c r="M30" s="40"/>
      <c r="N30" s="41"/>
      <c r="O30" s="41"/>
    </row>
    <row r="31" spans="1:17" x14ac:dyDescent="0.25">
      <c r="L31" s="58" t="s">
        <v>27</v>
      </c>
      <c r="M31" s="58"/>
      <c r="N31" s="58"/>
      <c r="O31" s="58"/>
    </row>
    <row r="32" spans="1:17" ht="15.75" x14ac:dyDescent="0.25">
      <c r="A32" s="10" t="s">
        <v>28</v>
      </c>
      <c r="B32" s="1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3"/>
      <c r="M32" s="13"/>
      <c r="N32" s="13"/>
      <c r="O32" s="12"/>
    </row>
    <row r="33" spans="1:21" ht="15.75" x14ac:dyDescent="0.25">
      <c r="A33" s="10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U33" s="48"/>
    </row>
    <row r="34" spans="1:21" ht="15.75" thickBot="1" x14ac:dyDescent="0.3">
      <c r="B34" s="8" t="s">
        <v>22</v>
      </c>
      <c r="C34" s="8"/>
      <c r="D34" s="8"/>
      <c r="E34" s="42" t="s">
        <v>30</v>
      </c>
      <c r="F34" s="5"/>
      <c r="G34" s="7" t="s">
        <v>22</v>
      </c>
      <c r="H34" s="59">
        <f>C34*2</f>
        <v>0</v>
      </c>
      <c r="I34" s="59"/>
      <c r="J34" s="5" t="s">
        <v>33</v>
      </c>
      <c r="K34" s="42" t="s">
        <v>49</v>
      </c>
      <c r="L34" s="8" t="s">
        <v>22</v>
      </c>
      <c r="M34" s="8">
        <f>H34*3</f>
        <v>0</v>
      </c>
      <c r="N34" s="11" t="s">
        <v>1</v>
      </c>
    </row>
    <row r="35" spans="1:21" x14ac:dyDescent="0.25">
      <c r="B35" s="40" t="s">
        <v>36</v>
      </c>
      <c r="C35" s="40"/>
      <c r="D35" s="40"/>
      <c r="E35" s="42" t="s">
        <v>31</v>
      </c>
      <c r="F35" s="5"/>
      <c r="G35" s="6"/>
      <c r="J35" s="5" t="s">
        <v>32</v>
      </c>
      <c r="K35" s="42" t="s">
        <v>32</v>
      </c>
      <c r="L35" s="40" t="s">
        <v>26</v>
      </c>
      <c r="M35" s="40"/>
      <c r="N35" s="40"/>
      <c r="O35" s="40"/>
    </row>
    <row r="36" spans="1:21" x14ac:dyDescent="0.25">
      <c r="L36" s="58" t="s">
        <v>38</v>
      </c>
      <c r="M36" s="58"/>
      <c r="N36" s="58"/>
      <c r="O36" s="58"/>
    </row>
    <row r="37" spans="1:21" ht="15.75" x14ac:dyDescent="0.25">
      <c r="A37" s="10" t="s">
        <v>34</v>
      </c>
      <c r="B37" s="15" t="s">
        <v>78</v>
      </c>
      <c r="C37" s="15"/>
      <c r="D37" s="15"/>
      <c r="E37" s="15"/>
      <c r="F37" s="15"/>
      <c r="G37" s="15"/>
      <c r="H37" s="15"/>
      <c r="I37" s="15"/>
      <c r="J37" s="15"/>
      <c r="K37" s="13"/>
      <c r="L37" s="13"/>
      <c r="M37" s="13"/>
      <c r="N37" s="13"/>
    </row>
    <row r="38" spans="1:21" x14ac:dyDescent="0.25">
      <c r="L38" s="4"/>
    </row>
    <row r="39" spans="1:21" ht="15.75" thickBot="1" x14ac:dyDescent="0.3">
      <c r="B39" s="7" t="s">
        <v>22</v>
      </c>
      <c r="C39" s="8"/>
      <c r="D39" s="7"/>
      <c r="E39" s="60" t="s">
        <v>30</v>
      </c>
      <c r="F39" s="60"/>
      <c r="G39" s="7" t="s">
        <v>22</v>
      </c>
      <c r="H39" s="52">
        <f>C39*2</f>
        <v>0</v>
      </c>
      <c r="I39" s="52"/>
      <c r="J39" t="s">
        <v>40</v>
      </c>
      <c r="K39" s="42" t="s">
        <v>48</v>
      </c>
      <c r="L39" s="43" t="s">
        <v>22</v>
      </c>
      <c r="M39" s="8">
        <f>H39*1</f>
        <v>0</v>
      </c>
      <c r="N39" s="7" t="s">
        <v>37</v>
      </c>
    </row>
    <row r="40" spans="1:21" x14ac:dyDescent="0.25">
      <c r="B40" s="61" t="s">
        <v>36</v>
      </c>
      <c r="C40" s="61"/>
      <c r="D40" s="61"/>
      <c r="E40" s="60" t="s">
        <v>31</v>
      </c>
      <c r="F40" s="60"/>
      <c r="J40" s="14" t="s">
        <v>41</v>
      </c>
      <c r="K40" s="42" t="s">
        <v>47</v>
      </c>
      <c r="L40" s="40" t="s">
        <v>26</v>
      </c>
      <c r="M40" s="40"/>
      <c r="N40" s="40"/>
      <c r="O40" s="40"/>
    </row>
    <row r="41" spans="1:21" x14ac:dyDescent="0.25">
      <c r="L41" s="58" t="s">
        <v>42</v>
      </c>
      <c r="M41" s="58"/>
      <c r="N41" s="58"/>
      <c r="O41" s="58"/>
    </row>
    <row r="43" spans="1:21" x14ac:dyDescent="0.25">
      <c r="A43" s="56" t="s">
        <v>66</v>
      </c>
    </row>
    <row r="44" spans="1:21" ht="15.75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21" ht="15.75" x14ac:dyDescent="0.25">
      <c r="A45" s="10" t="s">
        <v>67</v>
      </c>
      <c r="B45" s="15" t="s">
        <v>24</v>
      </c>
      <c r="C45" s="16"/>
      <c r="D45" s="16"/>
      <c r="E45" s="16"/>
      <c r="F45" s="16"/>
      <c r="G45" s="16"/>
      <c r="H45" s="16"/>
      <c r="I45" s="13"/>
      <c r="J45" s="13"/>
      <c r="K45" s="13"/>
      <c r="L45" s="13"/>
      <c r="M45" s="13"/>
      <c r="N45" s="13"/>
      <c r="O45" s="12"/>
    </row>
    <row r="46" spans="1:21" x14ac:dyDescent="0.25">
      <c r="L46" s="4"/>
      <c r="M46" s="4"/>
      <c r="N46" s="4"/>
    </row>
    <row r="47" spans="1:21" ht="15.75" thickBot="1" x14ac:dyDescent="0.3">
      <c r="B47" s="7" t="s">
        <v>22</v>
      </c>
      <c r="C47" s="8"/>
      <c r="D47" s="7"/>
      <c r="E47" s="5" t="s">
        <v>70</v>
      </c>
      <c r="F47" s="7" t="s">
        <v>22</v>
      </c>
      <c r="G47" s="59">
        <f>C47*6</f>
        <v>0</v>
      </c>
      <c r="H47" s="59"/>
      <c r="I47" s="59"/>
      <c r="J47" s="5"/>
      <c r="K47" s="54" t="s">
        <v>71</v>
      </c>
      <c r="L47" s="7" t="s">
        <v>22</v>
      </c>
      <c r="M47" s="8">
        <f>G47*4</f>
        <v>0</v>
      </c>
      <c r="N47" s="9" t="s">
        <v>3</v>
      </c>
      <c r="Q47" s="55"/>
    </row>
    <row r="48" spans="1:21" x14ac:dyDescent="0.25">
      <c r="B48" s="40" t="s">
        <v>35</v>
      </c>
      <c r="J48" s="5"/>
      <c r="K48" s="54" t="s">
        <v>25</v>
      </c>
      <c r="L48" s="40" t="s">
        <v>26</v>
      </c>
      <c r="M48" s="40"/>
      <c r="N48" s="41"/>
      <c r="O48" s="41"/>
    </row>
    <row r="49" spans="1:21" x14ac:dyDescent="0.25">
      <c r="L49" s="58" t="s">
        <v>27</v>
      </c>
      <c r="M49" s="58"/>
      <c r="N49" s="58"/>
      <c r="O49" s="58"/>
    </row>
    <row r="50" spans="1:21" ht="15.75" x14ac:dyDescent="0.25">
      <c r="A50" s="10" t="s">
        <v>68</v>
      </c>
      <c r="B50" s="15" t="s">
        <v>29</v>
      </c>
      <c r="C50" s="15"/>
      <c r="D50" s="15"/>
      <c r="E50" s="15"/>
      <c r="F50" s="15"/>
      <c r="G50" s="15"/>
      <c r="H50" s="15"/>
      <c r="I50" s="15"/>
      <c r="J50" s="15"/>
      <c r="K50" s="15"/>
      <c r="L50" s="13"/>
      <c r="M50" s="13"/>
      <c r="N50" s="13"/>
      <c r="O50" s="12"/>
    </row>
    <row r="51" spans="1:21" ht="15.75" x14ac:dyDescent="0.25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U51" s="48"/>
    </row>
    <row r="52" spans="1:21" ht="15.75" thickBot="1" x14ac:dyDescent="0.3">
      <c r="B52" s="8" t="s">
        <v>22</v>
      </c>
      <c r="C52" s="8"/>
      <c r="D52" s="8"/>
      <c r="E52" s="54" t="s">
        <v>30</v>
      </c>
      <c r="F52" s="5"/>
      <c r="G52" s="7" t="s">
        <v>22</v>
      </c>
      <c r="H52" s="59">
        <f>C52*2</f>
        <v>0</v>
      </c>
      <c r="I52" s="59"/>
      <c r="J52" s="5" t="s">
        <v>33</v>
      </c>
      <c r="K52" s="54" t="s">
        <v>72</v>
      </c>
      <c r="L52" s="8" t="s">
        <v>22</v>
      </c>
      <c r="M52" s="8">
        <f>H52*3</f>
        <v>0</v>
      </c>
      <c r="N52" s="11" t="s">
        <v>73</v>
      </c>
    </row>
    <row r="53" spans="1:21" x14ac:dyDescent="0.25">
      <c r="B53" s="40" t="s">
        <v>36</v>
      </c>
      <c r="C53" s="40"/>
      <c r="D53" s="40"/>
      <c r="E53" s="54" t="s">
        <v>31</v>
      </c>
      <c r="F53" s="5"/>
      <c r="G53" s="55"/>
      <c r="J53" s="5" t="s">
        <v>32</v>
      </c>
      <c r="K53" s="54" t="s">
        <v>32</v>
      </c>
      <c r="L53" s="40" t="s">
        <v>26</v>
      </c>
      <c r="M53" s="40"/>
      <c r="N53" s="40"/>
      <c r="O53" s="40"/>
    </row>
    <row r="54" spans="1:21" x14ac:dyDescent="0.25">
      <c r="L54" s="58" t="s">
        <v>38</v>
      </c>
      <c r="M54" s="58"/>
      <c r="N54" s="58"/>
      <c r="O54" s="58"/>
    </row>
    <row r="55" spans="1:21" ht="15.75" x14ac:dyDescent="0.25">
      <c r="A55" s="10" t="s">
        <v>69</v>
      </c>
      <c r="B55" s="15" t="s">
        <v>78</v>
      </c>
      <c r="C55" s="15"/>
      <c r="D55" s="15"/>
      <c r="E55" s="15"/>
      <c r="F55" s="15"/>
      <c r="G55" s="15"/>
      <c r="H55" s="15"/>
      <c r="I55" s="15"/>
      <c r="J55" s="15"/>
      <c r="K55" s="13"/>
      <c r="L55" s="13"/>
      <c r="M55" s="13"/>
      <c r="N55" s="13"/>
    </row>
    <row r="56" spans="1:21" x14ac:dyDescent="0.25">
      <c r="L56" s="4"/>
    </row>
    <row r="57" spans="1:21" ht="15.75" thickBot="1" x14ac:dyDescent="0.3">
      <c r="B57" s="7" t="s">
        <v>22</v>
      </c>
      <c r="C57" s="8"/>
      <c r="D57" s="7"/>
      <c r="E57" s="60" t="s">
        <v>30</v>
      </c>
      <c r="F57" s="60"/>
      <c r="G57" s="7" t="s">
        <v>22</v>
      </c>
      <c r="H57" s="52">
        <f>C57*2</f>
        <v>0</v>
      </c>
      <c r="I57" s="52"/>
      <c r="J57" t="s">
        <v>40</v>
      </c>
      <c r="K57" s="54" t="s">
        <v>48</v>
      </c>
      <c r="L57" s="43" t="s">
        <v>22</v>
      </c>
      <c r="M57" s="8">
        <f>H57*1</f>
        <v>0</v>
      </c>
      <c r="N57" s="7" t="s">
        <v>74</v>
      </c>
    </row>
    <row r="58" spans="1:21" x14ac:dyDescent="0.25">
      <c r="B58" s="61" t="s">
        <v>36</v>
      </c>
      <c r="C58" s="61"/>
      <c r="D58" s="61"/>
      <c r="E58" s="60" t="s">
        <v>31</v>
      </c>
      <c r="F58" s="60"/>
      <c r="J58" s="14" t="s">
        <v>41</v>
      </c>
      <c r="K58" s="54" t="s">
        <v>47</v>
      </c>
      <c r="L58" s="40" t="s">
        <v>26</v>
      </c>
      <c r="M58" s="40"/>
      <c r="N58" s="40"/>
      <c r="O58" s="40"/>
    </row>
    <row r="59" spans="1:21" x14ac:dyDescent="0.25">
      <c r="L59" s="58" t="s">
        <v>42</v>
      </c>
      <c r="M59" s="58"/>
      <c r="N59" s="58"/>
      <c r="O59" s="58"/>
    </row>
    <row r="61" spans="1:21" ht="15.75" thickBot="1" x14ac:dyDescent="0.3">
      <c r="A61" s="64" t="s">
        <v>77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7" t="s">
        <v>22</v>
      </c>
      <c r="M61" s="8">
        <f>M29+M34+M39+M47+M52+M57</f>
        <v>0</v>
      </c>
      <c r="N61" s="7"/>
      <c r="O61" s="4"/>
    </row>
    <row r="62" spans="1:21" x14ac:dyDescent="0.25">
      <c r="E62" s="30"/>
      <c r="F62" s="30"/>
      <c r="G62" s="30"/>
      <c r="H62" s="30"/>
      <c r="I62" s="30"/>
      <c r="J62" s="30"/>
      <c r="K62" s="1"/>
    </row>
    <row r="63" spans="1:21" ht="15.75" thickBot="1" x14ac:dyDescent="0.3">
      <c r="B63" s="30" t="s">
        <v>75</v>
      </c>
      <c r="C63" s="30"/>
      <c r="D63" s="30"/>
      <c r="E63" s="30"/>
      <c r="F63" s="30"/>
      <c r="G63" s="30"/>
      <c r="H63" s="30"/>
      <c r="I63" s="30"/>
      <c r="J63" s="30"/>
      <c r="K63" s="1"/>
      <c r="L63" s="7" t="s">
        <v>22</v>
      </c>
      <c r="M63" s="8">
        <f>M61*5</f>
        <v>0</v>
      </c>
      <c r="N63" s="7"/>
      <c r="O63" s="4" t="s">
        <v>56</v>
      </c>
    </row>
    <row r="64" spans="1:21" ht="15.75" thickBot="1" x14ac:dyDescent="0.3">
      <c r="O64" s="4"/>
    </row>
    <row r="65" spans="1:15" ht="19.5" thickBot="1" x14ac:dyDescent="0.35">
      <c r="B65" s="45" t="s">
        <v>52</v>
      </c>
      <c r="C65" s="44"/>
      <c r="D65" s="46"/>
      <c r="E65" s="46"/>
      <c r="F65" s="46"/>
      <c r="G65" s="46"/>
      <c r="H65" s="46"/>
      <c r="I65" s="47"/>
      <c r="J65" s="30"/>
      <c r="L65" s="7" t="s">
        <v>22</v>
      </c>
      <c r="M65" s="8">
        <f>M63+L18</f>
        <v>0</v>
      </c>
      <c r="N65" s="7"/>
      <c r="O65" s="4"/>
    </row>
    <row r="67" spans="1:15" x14ac:dyDescent="0.25">
      <c r="M67" t="s">
        <v>57</v>
      </c>
    </row>
    <row r="69" spans="1:15" x14ac:dyDescent="0.25">
      <c r="C69" s="57" t="s">
        <v>59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5" x14ac:dyDescent="0.25">
      <c r="C70" s="57" t="s">
        <v>58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5" spans="1:15" x14ac:dyDescent="0.25">
      <c r="A75" s="2" t="s">
        <v>51</v>
      </c>
    </row>
    <row r="76" spans="1:15" x14ac:dyDescent="0.25">
      <c r="A76" s="2"/>
    </row>
    <row r="77" spans="1:15" x14ac:dyDescent="0.25">
      <c r="A77" s="2" t="s">
        <v>4</v>
      </c>
    </row>
    <row r="78" spans="1:15" x14ac:dyDescent="0.25">
      <c r="A78" s="2"/>
    </row>
    <row r="79" spans="1:15" x14ac:dyDescent="0.25">
      <c r="A79" s="2" t="s">
        <v>5</v>
      </c>
    </row>
    <row r="80" spans="1:15" x14ac:dyDescent="0.25">
      <c r="A80" s="2"/>
    </row>
    <row r="81" spans="1:2" x14ac:dyDescent="0.25">
      <c r="A81" s="2" t="s">
        <v>13</v>
      </c>
    </row>
    <row r="82" spans="1:2" x14ac:dyDescent="0.25">
      <c r="A82" s="2"/>
    </row>
    <row r="83" spans="1:2" x14ac:dyDescent="0.25">
      <c r="A83" s="2" t="s">
        <v>6</v>
      </c>
    </row>
    <row r="84" spans="1:2" x14ac:dyDescent="0.25">
      <c r="A84" s="2"/>
    </row>
    <row r="85" spans="1:2" x14ac:dyDescent="0.25">
      <c r="A85" s="2" t="s">
        <v>7</v>
      </c>
    </row>
    <row r="86" spans="1:2" x14ac:dyDescent="0.25">
      <c r="A86" s="2"/>
    </row>
    <row r="87" spans="1:2" x14ac:dyDescent="0.25">
      <c r="A87" s="2" t="s">
        <v>8</v>
      </c>
      <c r="B87" s="2" t="s">
        <v>9</v>
      </c>
    </row>
    <row r="88" spans="1:2" x14ac:dyDescent="0.25">
      <c r="A88" s="2"/>
      <c r="B88" s="2"/>
    </row>
    <row r="89" spans="1:2" x14ac:dyDescent="0.25">
      <c r="A89" s="2" t="s">
        <v>10</v>
      </c>
    </row>
    <row r="90" spans="1:2" x14ac:dyDescent="0.25">
      <c r="A90" s="3" t="s">
        <v>11</v>
      </c>
    </row>
    <row r="91" spans="1:2" x14ac:dyDescent="0.25">
      <c r="A91" s="3"/>
    </row>
    <row r="92" spans="1:2" x14ac:dyDescent="0.25">
      <c r="A92" s="3" t="s">
        <v>12</v>
      </c>
    </row>
  </sheetData>
  <mergeCells count="31">
    <mergeCell ref="E58:F58"/>
    <mergeCell ref="L59:O59"/>
    <mergeCell ref="A61:K61"/>
    <mergeCell ref="A8:N8"/>
    <mergeCell ref="A23:N23"/>
    <mergeCell ref="A9:O9"/>
    <mergeCell ref="A10:O10"/>
    <mergeCell ref="L12:M12"/>
    <mergeCell ref="A21:N21"/>
    <mergeCell ref="C18:K18"/>
    <mergeCell ref="A1:O1"/>
    <mergeCell ref="A2:O2"/>
    <mergeCell ref="A4:O4"/>
    <mergeCell ref="A5:O5"/>
    <mergeCell ref="A6:O6"/>
    <mergeCell ref="C69:N69"/>
    <mergeCell ref="C70:N70"/>
    <mergeCell ref="L31:O31"/>
    <mergeCell ref="G29:I29"/>
    <mergeCell ref="L41:O41"/>
    <mergeCell ref="E40:F40"/>
    <mergeCell ref="B40:D40"/>
    <mergeCell ref="H34:I34"/>
    <mergeCell ref="E39:F39"/>
    <mergeCell ref="L36:O36"/>
    <mergeCell ref="G47:I47"/>
    <mergeCell ref="L49:O49"/>
    <mergeCell ref="H52:I52"/>
    <mergeCell ref="L54:O54"/>
    <mergeCell ref="E57:F57"/>
    <mergeCell ref="B58:D58"/>
  </mergeCells>
  <pageMargins left="0.7" right="0.7" top="0.75" bottom="0.75" header="0.3" footer="0.3"/>
  <pageSetup scale="81" orientation="landscape" r:id="rId1"/>
  <rowBreaks count="2" manualBreakCount="2">
    <brk id="41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Maintenance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Stockwell, Matthew</dc:creator>
  <cp:lastModifiedBy>Howells, Robert</cp:lastModifiedBy>
  <cp:lastPrinted>2018-07-11T19:55:27Z</cp:lastPrinted>
  <dcterms:created xsi:type="dcterms:W3CDTF">2018-02-26T18:49:41Z</dcterms:created>
  <dcterms:modified xsi:type="dcterms:W3CDTF">2019-02-21T16:25:06Z</dcterms:modified>
</cp:coreProperties>
</file>